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1020" windowWidth="15450" windowHeight="7575"/>
  </bookViews>
  <sheets>
    <sheet name="COSTOS" sheetId="2" r:id="rId1"/>
  </sheets>
  <calcPr calcId="162913"/>
</workbook>
</file>

<file path=xl/calcChain.xml><?xml version="1.0" encoding="utf-8"?>
<calcChain xmlns="http://schemas.openxmlformats.org/spreadsheetml/2006/main">
  <c r="C17" i="2" l="1"/>
  <c r="B17" i="2"/>
  <c r="O2" i="2"/>
  <c r="P2" i="2" s="1"/>
  <c r="Q2" i="2" s="1"/>
  <c r="I2" i="2"/>
  <c r="K2" i="2" s="1"/>
  <c r="L2" i="2" s="1"/>
  <c r="M2" i="2" s="1"/>
  <c r="D3" i="2"/>
  <c r="F3" i="2" s="1"/>
  <c r="D4" i="2"/>
  <c r="F4" i="2" s="1"/>
  <c r="D5" i="2"/>
  <c r="F5" i="2" s="1"/>
  <c r="D6" i="2"/>
  <c r="F6" i="2" s="1"/>
  <c r="D7" i="2"/>
  <c r="F7" i="2" s="1"/>
  <c r="D8" i="2"/>
  <c r="F8" i="2" s="1"/>
  <c r="D9" i="2"/>
  <c r="F9" i="2" s="1"/>
  <c r="D10" i="2"/>
  <c r="F10" i="2" s="1"/>
  <c r="D11" i="2"/>
  <c r="F11" i="2" s="1"/>
  <c r="D12" i="2"/>
  <c r="F12" i="2" s="1"/>
  <c r="D13" i="2"/>
  <c r="F13" i="2" s="1"/>
  <c r="D14" i="2"/>
  <c r="F14" i="2" s="1"/>
  <c r="D15" i="2"/>
  <c r="F15" i="2" s="1"/>
  <c r="D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I3" i="2"/>
  <c r="K3" i="2" s="1"/>
  <c r="I4" i="2"/>
  <c r="K4" i="2" s="1"/>
  <c r="I5" i="2"/>
  <c r="K5" i="2" s="1"/>
  <c r="I6" i="2"/>
  <c r="K6" i="2" s="1"/>
  <c r="I7" i="2"/>
  <c r="K7" i="2" s="1"/>
  <c r="I8" i="2"/>
  <c r="K8" i="2" s="1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5" i="2"/>
  <c r="K15" i="2" s="1"/>
  <c r="X12" i="2" l="1"/>
  <c r="Y12" i="2" s="1"/>
  <c r="V12" i="2"/>
  <c r="X8" i="2"/>
  <c r="Y8" i="2" s="1"/>
  <c r="V8" i="2"/>
  <c r="X4" i="2"/>
  <c r="Y4" i="2" s="1"/>
  <c r="V4" i="2"/>
  <c r="X11" i="2"/>
  <c r="Y11" i="2" s="1"/>
  <c r="V11" i="2"/>
  <c r="X14" i="2"/>
  <c r="Y14" i="2" s="1"/>
  <c r="V14" i="2"/>
  <c r="X10" i="2"/>
  <c r="Y10" i="2" s="1"/>
  <c r="V10" i="2"/>
  <c r="X6" i="2"/>
  <c r="Y6" i="2" s="1"/>
  <c r="V6" i="2"/>
  <c r="W6" i="2" s="1"/>
  <c r="X2" i="2"/>
  <c r="Y2" i="2" s="1"/>
  <c r="Y17" i="2" s="1"/>
  <c r="V2" i="2"/>
  <c r="X15" i="2"/>
  <c r="Y15" i="2" s="1"/>
  <c r="V15" i="2"/>
  <c r="X7" i="2"/>
  <c r="Y7" i="2" s="1"/>
  <c r="V7" i="2"/>
  <c r="X3" i="2"/>
  <c r="Y3" i="2" s="1"/>
  <c r="V3" i="2"/>
  <c r="X13" i="2"/>
  <c r="Y13" i="2" s="1"/>
  <c r="V13" i="2"/>
  <c r="X9" i="2"/>
  <c r="Y9" i="2" s="1"/>
  <c r="V9" i="2"/>
  <c r="X5" i="2"/>
  <c r="Y5" i="2" s="1"/>
  <c r="V5" i="2"/>
  <c r="D17" i="2"/>
  <c r="K17" i="2"/>
  <c r="I17" i="2"/>
  <c r="U17" i="2"/>
  <c r="O17" i="2"/>
  <c r="J2" i="2"/>
  <c r="F2" i="2"/>
  <c r="F17" i="2" s="1"/>
  <c r="X17" i="2" l="1"/>
  <c r="W4" i="2"/>
  <c r="W5" i="2"/>
  <c r="W7" i="2"/>
  <c r="W8" i="2"/>
  <c r="W9" i="2"/>
  <c r="W10" i="2"/>
  <c r="W11" i="2"/>
  <c r="W12" i="2"/>
  <c r="W13" i="2"/>
  <c r="W14" i="2"/>
  <c r="W15" i="2"/>
  <c r="W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R2" i="2"/>
  <c r="S2" i="2" s="1"/>
  <c r="L3" i="2"/>
  <c r="L4" i="2"/>
  <c r="M4" i="2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 l="1"/>
  <c r="M3" i="2"/>
  <c r="M17" i="2" s="1"/>
  <c r="L17" i="2"/>
  <c r="P17" i="2"/>
  <c r="W3" i="2"/>
  <c r="W17" i="2" s="1"/>
  <c r="V17" i="2"/>
  <c r="Q15" i="2"/>
  <c r="R15" i="2" s="1"/>
  <c r="S15" i="2" s="1"/>
  <c r="Q13" i="2"/>
  <c r="R13" i="2" s="1"/>
  <c r="S13" i="2" s="1"/>
  <c r="Q11" i="2"/>
  <c r="R11" i="2" s="1"/>
  <c r="S11" i="2" s="1"/>
  <c r="Q9" i="2"/>
  <c r="R9" i="2" s="1"/>
  <c r="S9" i="2" s="1"/>
  <c r="Q7" i="2"/>
  <c r="R7" i="2" s="1"/>
  <c r="S7" i="2" s="1"/>
  <c r="Q5" i="2"/>
  <c r="R5" i="2" s="1"/>
  <c r="S5" i="2" s="1"/>
  <c r="Q3" i="2"/>
  <c r="Q14" i="2"/>
  <c r="R14" i="2" s="1"/>
  <c r="S14" i="2" s="1"/>
  <c r="Q12" i="2"/>
  <c r="R12" i="2" s="1"/>
  <c r="S12" i="2" s="1"/>
  <c r="Q10" i="2"/>
  <c r="R10" i="2" s="1"/>
  <c r="S10" i="2" s="1"/>
  <c r="Q8" i="2"/>
  <c r="R8" i="2" s="1"/>
  <c r="S8" i="2" s="1"/>
  <c r="Q6" i="2"/>
  <c r="R6" i="2" s="1"/>
  <c r="S6" i="2" s="1"/>
  <c r="Q4" i="2"/>
  <c r="R4" i="2" s="1"/>
  <c r="S4" i="2" s="1"/>
  <c r="G2" i="2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R3" i="2" l="1"/>
  <c r="Q17" i="2"/>
  <c r="S3" i="2" l="1"/>
  <c r="S17" i="2" s="1"/>
  <c r="R17" i="2"/>
</calcChain>
</file>

<file path=xl/sharedStrings.xml><?xml version="1.0" encoding="utf-8"?>
<sst xmlns="http://schemas.openxmlformats.org/spreadsheetml/2006/main" count="25" uniqueCount="15">
  <si>
    <t>€/MES</t>
  </si>
  <si>
    <t>ACUMULATS</t>
  </si>
  <si>
    <t>COST ANY</t>
  </si>
  <si>
    <t>COST MES</t>
  </si>
  <si>
    <t>NET MES</t>
  </si>
  <si>
    <t>BRUT MES</t>
  </si>
  <si>
    <t>TOTAL MES</t>
  </si>
  <si>
    <t>ACUMULAT ANY</t>
  </si>
  <si>
    <t>FUNCIÓ</t>
  </si>
  <si>
    <t>Nº PERSONES</t>
  </si>
  <si>
    <t>MESOS PERCEB</t>
  </si>
  <si>
    <t>TOTAL ANY</t>
  </si>
  <si>
    <t>COST ACTUAL INCREMENTAT UN 45% (COST ASSUMIT PEL CLUB)</t>
  </si>
  <si>
    <t>COST ACTUAL MANTINGUT (EL TREBALLADOR ASSUMEIX EL COST)</t>
  </si>
  <si>
    <t>COST ACTUAL INCREMENTAT UN 33% (LES 2 PARTS ASSUMEIXEN COSTOS)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</si>
</sst>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2" xfId="0" applyNumberFormat="1" applyFill="1" applyBorder="1"/>
    <xf numFmtId="0" fontId="3" fillId="0" borderId="0" xfId="0" applyFont="1" applyFill="1"/>
    <xf numFmtId="0" fontId="0" fillId="0" borderId="0" xfId="0" applyFill="1" applyBorder="1"/>
    <xf numFmtId="164" fontId="0" fillId="0" borderId="1" xfId="0" applyNumberFormat="1" applyFill="1" applyBorder="1"/>
    <xf numFmtId="0" fontId="3" fillId="0" borderId="9" xfId="0" applyFont="1" applyFill="1" applyBorder="1"/>
    <xf numFmtId="0" fontId="3" fillId="0" borderId="10" xfId="0" applyFont="1" applyFill="1" applyBorder="1"/>
    <xf numFmtId="3" fontId="0" fillId="0" borderId="0" xfId="0" applyNumberFormat="1" applyFill="1" applyBorder="1"/>
    <xf numFmtId="164" fontId="1" fillId="0" borderId="1" xfId="1" applyNumberFormat="1" applyFont="1" applyFill="1" applyBorder="1"/>
    <xf numFmtId="0" fontId="3" fillId="3" borderId="0" xfId="0" applyFont="1" applyFill="1" applyBorder="1"/>
    <xf numFmtId="164" fontId="3" fillId="3" borderId="1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0" fontId="3" fillId="3" borderId="7" xfId="0" applyFont="1" applyFill="1" applyBorder="1"/>
    <xf numFmtId="0" fontId="3" fillId="3" borderId="6" xfId="0" applyFont="1" applyFill="1" applyBorder="1"/>
    <xf numFmtId="3" fontId="0" fillId="5" borderId="4" xfId="0" applyNumberFormat="1" applyFill="1" applyBorder="1"/>
    <xf numFmtId="164" fontId="0" fillId="5" borderId="4" xfId="0" applyNumberFormat="1" applyFill="1" applyBorder="1"/>
    <xf numFmtId="164" fontId="0" fillId="5" borderId="5" xfId="0" applyNumberFormat="1" applyFill="1" applyBorder="1"/>
    <xf numFmtId="3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1" applyNumberFormat="1" applyFont="1" applyFill="1" applyBorder="1"/>
    <xf numFmtId="164" fontId="0" fillId="6" borderId="0" xfId="0" applyNumberFormat="1" applyFill="1" applyBorder="1"/>
    <xf numFmtId="164" fontId="3" fillId="6" borderId="1" xfId="0" applyNumberFormat="1" applyFont="1" applyFill="1" applyBorder="1"/>
    <xf numFmtId="164" fontId="0" fillId="7" borderId="3" xfId="0" applyNumberFormat="1" applyFill="1" applyBorder="1"/>
    <xf numFmtId="0" fontId="0" fillId="8" borderId="0" xfId="0" applyFill="1" applyAlignment="1"/>
  </cellXfs>
  <cellStyles count="2">
    <cellStyle name="Incorrecto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tabSelected="1" topLeftCell="O1" zoomScale="110" zoomScaleNormal="110" workbookViewId="0">
      <selection activeCell="Y2" sqref="Y2"/>
    </sheetView>
  </sheetViews>
  <sheetFormatPr baseColWidth="10" defaultColWidth="11.375" defaultRowHeight="15" x14ac:dyDescent="0.25"/>
  <cols>
    <col min="1" max="1" width="27.125" style="1" bestFit="1" customWidth="1"/>
    <col min="2" max="2" width="9.75" style="2" bestFit="1" customWidth="1"/>
    <col min="3" max="3" width="13.125" style="2" bestFit="1" customWidth="1"/>
    <col min="4" max="4" width="11.875" style="2" customWidth="1"/>
    <col min="5" max="5" width="14.375" style="1" bestFit="1" customWidth="1"/>
    <col min="6" max="6" width="10.875" style="2" bestFit="1" customWidth="1"/>
    <col min="7" max="7" width="11.875" style="2" hidden="1" customWidth="1"/>
    <col min="8" max="8" width="9.125" style="1" customWidth="1"/>
    <col min="9" max="12" width="11.375" style="1"/>
    <col min="13" max="13" width="20.25" style="1" customWidth="1"/>
    <col min="14" max="18" width="11.375" style="1"/>
    <col min="19" max="19" width="15.625" style="1" bestFit="1" customWidth="1"/>
    <col min="20" max="24" width="11.375" style="1"/>
    <col min="25" max="25" width="15.625" style="1" bestFit="1" customWidth="1"/>
    <col min="26" max="16384" width="11.375" style="1"/>
  </cols>
  <sheetData>
    <row r="1" spans="1:25" s="6" customFormat="1" ht="15.75" thickBot="1" x14ac:dyDescent="0.3">
      <c r="A1" s="13" t="s">
        <v>8</v>
      </c>
      <c r="B1" s="14" t="s">
        <v>0</v>
      </c>
      <c r="C1" s="15" t="s">
        <v>9</v>
      </c>
      <c r="D1" s="15" t="s">
        <v>6</v>
      </c>
      <c r="E1" s="16" t="s">
        <v>10</v>
      </c>
      <c r="F1" s="17" t="s">
        <v>11</v>
      </c>
      <c r="G1" s="18" t="s">
        <v>1</v>
      </c>
      <c r="H1" s="10"/>
      <c r="I1" s="19" t="s">
        <v>5</v>
      </c>
      <c r="J1" s="15" t="s">
        <v>4</v>
      </c>
      <c r="K1" s="15" t="s">
        <v>3</v>
      </c>
      <c r="L1" s="15" t="s">
        <v>2</v>
      </c>
      <c r="M1" s="20" t="s">
        <v>7</v>
      </c>
      <c r="N1" s="9"/>
      <c r="O1" s="19" t="s">
        <v>4</v>
      </c>
      <c r="P1" s="21" t="s">
        <v>5</v>
      </c>
      <c r="Q1" s="21" t="s">
        <v>3</v>
      </c>
      <c r="R1" s="21" t="s">
        <v>2</v>
      </c>
      <c r="S1" s="20" t="s">
        <v>7</v>
      </c>
      <c r="T1" s="9"/>
      <c r="U1" s="19" t="s">
        <v>3</v>
      </c>
      <c r="V1" s="21" t="s">
        <v>5</v>
      </c>
      <c r="W1" s="21" t="s">
        <v>4</v>
      </c>
      <c r="X1" s="21" t="s">
        <v>2</v>
      </c>
      <c r="Y1" s="20" t="s">
        <v>7</v>
      </c>
    </row>
    <row r="2" spans="1:25" x14ac:dyDescent="0.25">
      <c r="A2" s="6"/>
      <c r="B2" s="27">
        <v>500</v>
      </c>
      <c r="C2" s="25">
        <v>1</v>
      </c>
      <c r="D2" s="3">
        <f>B2*C2</f>
        <v>500</v>
      </c>
      <c r="E2" s="26">
        <v>9</v>
      </c>
      <c r="F2" s="5">
        <f t="shared" ref="F2:F8" si="0">D2*E2</f>
        <v>4500</v>
      </c>
      <c r="G2" s="2">
        <f>F2</f>
        <v>4500</v>
      </c>
      <c r="I2" s="27">
        <f t="shared" ref="I2:I15" si="1">B2</f>
        <v>500</v>
      </c>
      <c r="J2" s="3">
        <f>I2-(I2*8.4%)</f>
        <v>458</v>
      </c>
      <c r="K2" s="30">
        <f>I2+(I2*33%)</f>
        <v>665</v>
      </c>
      <c r="L2" s="3">
        <f t="shared" ref="L2:L15" si="2">K2*E2</f>
        <v>5985</v>
      </c>
      <c r="M2" s="5">
        <f>L2*C2</f>
        <v>5985</v>
      </c>
      <c r="N2" s="2"/>
      <c r="O2" s="27">
        <f t="shared" ref="O2:O15" si="3">B2</f>
        <v>500</v>
      </c>
      <c r="P2" s="3">
        <f>O2+(O2*9.17%)</f>
        <v>545.85</v>
      </c>
      <c r="Q2" s="30">
        <f>P2+(P2*33%)</f>
        <v>725.98050000000001</v>
      </c>
      <c r="R2" s="3">
        <f t="shared" ref="R2:R15" si="4">Q2*E2</f>
        <v>6533.8244999999997</v>
      </c>
      <c r="S2" s="5">
        <f>R2*C2</f>
        <v>6533.8244999999997</v>
      </c>
      <c r="T2" s="2"/>
      <c r="U2" s="31">
        <f t="shared" ref="U2:U15" si="5">B2</f>
        <v>500</v>
      </c>
      <c r="V2" s="3">
        <f t="shared" ref="V2:V6" si="6">U2-(U2*24.78%)</f>
        <v>376.1</v>
      </c>
      <c r="W2" s="3">
        <f>V2-(V2*8.4%)</f>
        <v>344.50760000000002</v>
      </c>
      <c r="X2" s="3">
        <f t="shared" ref="X2:X15" si="7">U2*E2</f>
        <v>4500</v>
      </c>
      <c r="Y2" s="5">
        <f>X2*C2</f>
        <v>4500</v>
      </c>
    </row>
    <row r="3" spans="1:25" x14ac:dyDescent="0.25">
      <c r="A3" s="6"/>
      <c r="B3" s="27"/>
      <c r="C3" s="25"/>
      <c r="D3" s="3">
        <f t="shared" ref="D3:D15" si="8">B3*C3</f>
        <v>0</v>
      </c>
      <c r="E3" s="26"/>
      <c r="F3" s="5">
        <f t="shared" si="0"/>
        <v>0</v>
      </c>
      <c r="G3" s="2">
        <f t="shared" ref="G3:G15" si="9">IF(A2=A3,G2+F3,F3)</f>
        <v>4500</v>
      </c>
      <c r="I3" s="27">
        <f t="shared" si="1"/>
        <v>0</v>
      </c>
      <c r="J3" s="3">
        <f t="shared" ref="J3:J15" si="10">I3-(I3*8.4%)</f>
        <v>0</v>
      </c>
      <c r="K3" s="30">
        <f t="shared" ref="K3:K15" si="11">I3+(I3*33%)</f>
        <v>0</v>
      </c>
      <c r="L3" s="3">
        <f t="shared" si="2"/>
        <v>0</v>
      </c>
      <c r="M3" s="5">
        <f t="shared" ref="M3:M15" si="12">L3*C3</f>
        <v>0</v>
      </c>
      <c r="N3" s="2"/>
      <c r="O3" s="27">
        <f t="shared" si="3"/>
        <v>0</v>
      </c>
      <c r="P3" s="3">
        <f t="shared" ref="P3:P15" si="13">O3+(O3*9.17%)</f>
        <v>0</v>
      </c>
      <c r="Q3" s="30">
        <f t="shared" ref="Q3:Q15" si="14">P3+(P3*33%)</f>
        <v>0</v>
      </c>
      <c r="R3" s="3">
        <f t="shared" si="4"/>
        <v>0</v>
      </c>
      <c r="S3" s="5">
        <f t="shared" ref="S3:S15" si="15">R3*C3</f>
        <v>0</v>
      </c>
      <c r="T3" s="2"/>
      <c r="U3" s="31">
        <f t="shared" si="5"/>
        <v>0</v>
      </c>
      <c r="V3" s="3">
        <f t="shared" si="6"/>
        <v>0</v>
      </c>
      <c r="W3" s="3">
        <f t="shared" ref="W3:W15" si="16">V3-(V3*8.4%)</f>
        <v>0</v>
      </c>
      <c r="X3" s="3">
        <f t="shared" si="7"/>
        <v>0</v>
      </c>
      <c r="Y3" s="5">
        <f t="shared" ref="Y3:Y15" si="17">X3*C3</f>
        <v>0</v>
      </c>
    </row>
    <row r="4" spans="1:25" x14ac:dyDescent="0.25">
      <c r="A4" s="6"/>
      <c r="B4" s="27"/>
      <c r="C4" s="25"/>
      <c r="D4" s="3">
        <f t="shared" si="8"/>
        <v>0</v>
      </c>
      <c r="E4" s="26"/>
      <c r="F4" s="5">
        <f t="shared" si="0"/>
        <v>0</v>
      </c>
      <c r="G4" s="2">
        <f t="shared" si="9"/>
        <v>4500</v>
      </c>
      <c r="I4" s="27">
        <f t="shared" si="1"/>
        <v>0</v>
      </c>
      <c r="J4" s="3">
        <f t="shared" si="10"/>
        <v>0</v>
      </c>
      <c r="K4" s="30">
        <f t="shared" si="11"/>
        <v>0</v>
      </c>
      <c r="L4" s="3">
        <f t="shared" si="2"/>
        <v>0</v>
      </c>
      <c r="M4" s="5">
        <f t="shared" si="12"/>
        <v>0</v>
      </c>
      <c r="N4" s="2"/>
      <c r="O4" s="27">
        <f t="shared" si="3"/>
        <v>0</v>
      </c>
      <c r="P4" s="3">
        <f t="shared" si="13"/>
        <v>0</v>
      </c>
      <c r="Q4" s="30">
        <f t="shared" si="14"/>
        <v>0</v>
      </c>
      <c r="R4" s="3">
        <f t="shared" si="4"/>
        <v>0</v>
      </c>
      <c r="S4" s="5">
        <f t="shared" si="15"/>
        <v>0</v>
      </c>
      <c r="T4" s="2"/>
      <c r="U4" s="31">
        <f t="shared" si="5"/>
        <v>0</v>
      </c>
      <c r="V4" s="3">
        <f t="shared" si="6"/>
        <v>0</v>
      </c>
      <c r="W4" s="3">
        <f t="shared" si="16"/>
        <v>0</v>
      </c>
      <c r="X4" s="3">
        <f t="shared" si="7"/>
        <v>0</v>
      </c>
      <c r="Y4" s="5">
        <f t="shared" si="17"/>
        <v>0</v>
      </c>
    </row>
    <row r="5" spans="1:25" x14ac:dyDescent="0.25">
      <c r="A5" s="6"/>
      <c r="B5" s="28"/>
      <c r="C5" s="25"/>
      <c r="D5" s="3">
        <f t="shared" si="8"/>
        <v>0</v>
      </c>
      <c r="E5" s="26"/>
      <c r="F5" s="5">
        <f t="shared" si="0"/>
        <v>0</v>
      </c>
      <c r="G5" s="2">
        <f t="shared" si="9"/>
        <v>4500</v>
      </c>
      <c r="I5" s="27">
        <f t="shared" si="1"/>
        <v>0</v>
      </c>
      <c r="J5" s="3">
        <f t="shared" si="10"/>
        <v>0</v>
      </c>
      <c r="K5" s="30">
        <f t="shared" si="11"/>
        <v>0</v>
      </c>
      <c r="L5" s="3">
        <f t="shared" si="2"/>
        <v>0</v>
      </c>
      <c r="M5" s="5">
        <f t="shared" si="12"/>
        <v>0</v>
      </c>
      <c r="N5" s="2"/>
      <c r="O5" s="27">
        <f t="shared" si="3"/>
        <v>0</v>
      </c>
      <c r="P5" s="3">
        <f t="shared" si="13"/>
        <v>0</v>
      </c>
      <c r="Q5" s="30">
        <f t="shared" si="14"/>
        <v>0</v>
      </c>
      <c r="R5" s="3">
        <f t="shared" si="4"/>
        <v>0</v>
      </c>
      <c r="S5" s="5">
        <f t="shared" si="15"/>
        <v>0</v>
      </c>
      <c r="T5" s="2"/>
      <c r="U5" s="31">
        <f t="shared" si="5"/>
        <v>0</v>
      </c>
      <c r="V5" s="3">
        <f t="shared" si="6"/>
        <v>0</v>
      </c>
      <c r="W5" s="3">
        <f t="shared" si="16"/>
        <v>0</v>
      </c>
      <c r="X5" s="3">
        <f t="shared" si="7"/>
        <v>0</v>
      </c>
      <c r="Y5" s="5">
        <f t="shared" si="17"/>
        <v>0</v>
      </c>
    </row>
    <row r="6" spans="1:25" x14ac:dyDescent="0.25">
      <c r="A6" s="6"/>
      <c r="B6" s="27"/>
      <c r="C6" s="25"/>
      <c r="D6" s="3">
        <f t="shared" si="8"/>
        <v>0</v>
      </c>
      <c r="E6" s="26"/>
      <c r="F6" s="5">
        <f t="shared" si="0"/>
        <v>0</v>
      </c>
      <c r="G6" s="2">
        <f t="shared" si="9"/>
        <v>4500</v>
      </c>
      <c r="I6" s="27">
        <f t="shared" si="1"/>
        <v>0</v>
      </c>
      <c r="J6" s="3">
        <f t="shared" si="10"/>
        <v>0</v>
      </c>
      <c r="K6" s="30">
        <f t="shared" si="11"/>
        <v>0</v>
      </c>
      <c r="L6" s="3">
        <f t="shared" si="2"/>
        <v>0</v>
      </c>
      <c r="M6" s="5">
        <f t="shared" si="12"/>
        <v>0</v>
      </c>
      <c r="N6" s="2"/>
      <c r="O6" s="27">
        <f t="shared" si="3"/>
        <v>0</v>
      </c>
      <c r="P6" s="3">
        <f t="shared" si="13"/>
        <v>0</v>
      </c>
      <c r="Q6" s="30">
        <f t="shared" si="14"/>
        <v>0</v>
      </c>
      <c r="R6" s="3">
        <f t="shared" si="4"/>
        <v>0</v>
      </c>
      <c r="S6" s="5">
        <f t="shared" si="15"/>
        <v>0</v>
      </c>
      <c r="T6" s="2"/>
      <c r="U6" s="31">
        <f t="shared" si="5"/>
        <v>0</v>
      </c>
      <c r="V6" s="3">
        <f t="shared" si="6"/>
        <v>0</v>
      </c>
      <c r="W6" s="3">
        <f>V6-(V6*8.4%)</f>
        <v>0</v>
      </c>
      <c r="X6" s="3">
        <f t="shared" si="7"/>
        <v>0</v>
      </c>
      <c r="Y6" s="5">
        <f t="shared" si="17"/>
        <v>0</v>
      </c>
    </row>
    <row r="7" spans="1:25" x14ac:dyDescent="0.25">
      <c r="A7" s="6"/>
      <c r="B7" s="29"/>
      <c r="C7" s="25"/>
      <c r="D7" s="3">
        <f t="shared" si="8"/>
        <v>0</v>
      </c>
      <c r="E7" s="26"/>
      <c r="F7" s="5">
        <f t="shared" si="0"/>
        <v>0</v>
      </c>
      <c r="G7" s="2">
        <f t="shared" si="9"/>
        <v>4500</v>
      </c>
      <c r="I7" s="27">
        <f t="shared" si="1"/>
        <v>0</v>
      </c>
      <c r="J7" s="3">
        <f t="shared" si="10"/>
        <v>0</v>
      </c>
      <c r="K7" s="30">
        <f t="shared" si="11"/>
        <v>0</v>
      </c>
      <c r="L7" s="3">
        <f t="shared" si="2"/>
        <v>0</v>
      </c>
      <c r="M7" s="5">
        <f t="shared" si="12"/>
        <v>0</v>
      </c>
      <c r="N7" s="2"/>
      <c r="O7" s="27">
        <f t="shared" si="3"/>
        <v>0</v>
      </c>
      <c r="P7" s="3">
        <f t="shared" si="13"/>
        <v>0</v>
      </c>
      <c r="Q7" s="30">
        <f t="shared" si="14"/>
        <v>0</v>
      </c>
      <c r="R7" s="3">
        <f t="shared" si="4"/>
        <v>0</v>
      </c>
      <c r="S7" s="5">
        <f t="shared" si="15"/>
        <v>0</v>
      </c>
      <c r="T7" s="2"/>
      <c r="U7" s="31">
        <f t="shared" si="5"/>
        <v>0</v>
      </c>
      <c r="V7" s="3">
        <f>U7-(U7*24.78%)</f>
        <v>0</v>
      </c>
      <c r="W7" s="3">
        <f t="shared" si="16"/>
        <v>0</v>
      </c>
      <c r="X7" s="3">
        <f t="shared" si="7"/>
        <v>0</v>
      </c>
      <c r="Y7" s="5">
        <f t="shared" si="17"/>
        <v>0</v>
      </c>
    </row>
    <row r="8" spans="1:25" x14ac:dyDescent="0.25">
      <c r="A8" s="6"/>
      <c r="B8" s="29"/>
      <c r="C8" s="25"/>
      <c r="D8" s="3">
        <f t="shared" si="8"/>
        <v>0</v>
      </c>
      <c r="E8" s="26"/>
      <c r="F8" s="5">
        <f t="shared" si="0"/>
        <v>0</v>
      </c>
      <c r="G8" s="2">
        <f t="shared" si="9"/>
        <v>4500</v>
      </c>
      <c r="I8" s="27">
        <f t="shared" si="1"/>
        <v>0</v>
      </c>
      <c r="J8" s="3">
        <f t="shared" si="10"/>
        <v>0</v>
      </c>
      <c r="K8" s="30">
        <f t="shared" si="11"/>
        <v>0</v>
      </c>
      <c r="L8" s="3">
        <f t="shared" si="2"/>
        <v>0</v>
      </c>
      <c r="M8" s="5">
        <f t="shared" si="12"/>
        <v>0</v>
      </c>
      <c r="N8" s="2"/>
      <c r="O8" s="27">
        <f t="shared" si="3"/>
        <v>0</v>
      </c>
      <c r="P8" s="3">
        <f t="shared" si="13"/>
        <v>0</v>
      </c>
      <c r="Q8" s="30">
        <f t="shared" si="14"/>
        <v>0</v>
      </c>
      <c r="R8" s="3">
        <f t="shared" si="4"/>
        <v>0</v>
      </c>
      <c r="S8" s="5">
        <f t="shared" si="15"/>
        <v>0</v>
      </c>
      <c r="T8" s="2"/>
      <c r="U8" s="31">
        <f t="shared" si="5"/>
        <v>0</v>
      </c>
      <c r="V8" s="3">
        <f t="shared" ref="V8:V15" si="18">U8-(U8*24.78%)</f>
        <v>0</v>
      </c>
      <c r="W8" s="3">
        <f t="shared" si="16"/>
        <v>0</v>
      </c>
      <c r="X8" s="3">
        <f t="shared" si="7"/>
        <v>0</v>
      </c>
      <c r="Y8" s="5">
        <f t="shared" si="17"/>
        <v>0</v>
      </c>
    </row>
    <row r="9" spans="1:25" x14ac:dyDescent="0.25">
      <c r="A9" s="6"/>
      <c r="B9" s="27"/>
      <c r="C9" s="25"/>
      <c r="D9" s="3">
        <f t="shared" si="8"/>
        <v>0</v>
      </c>
      <c r="E9" s="26"/>
      <c r="F9" s="5">
        <f t="shared" ref="F9:F15" si="19">D9*E9</f>
        <v>0</v>
      </c>
      <c r="G9" s="2">
        <f t="shared" si="9"/>
        <v>4500</v>
      </c>
      <c r="I9" s="27">
        <f t="shared" si="1"/>
        <v>0</v>
      </c>
      <c r="J9" s="3">
        <f t="shared" si="10"/>
        <v>0</v>
      </c>
      <c r="K9" s="30">
        <f t="shared" si="11"/>
        <v>0</v>
      </c>
      <c r="L9" s="3">
        <f t="shared" si="2"/>
        <v>0</v>
      </c>
      <c r="M9" s="5">
        <f t="shared" si="12"/>
        <v>0</v>
      </c>
      <c r="N9" s="2"/>
      <c r="O9" s="27">
        <f t="shared" si="3"/>
        <v>0</v>
      </c>
      <c r="P9" s="3">
        <f t="shared" si="13"/>
        <v>0</v>
      </c>
      <c r="Q9" s="30">
        <f t="shared" si="14"/>
        <v>0</v>
      </c>
      <c r="R9" s="3">
        <f t="shared" si="4"/>
        <v>0</v>
      </c>
      <c r="S9" s="5">
        <f t="shared" si="15"/>
        <v>0</v>
      </c>
      <c r="T9" s="2"/>
      <c r="U9" s="31">
        <f t="shared" si="5"/>
        <v>0</v>
      </c>
      <c r="V9" s="3">
        <f t="shared" si="18"/>
        <v>0</v>
      </c>
      <c r="W9" s="3">
        <f t="shared" si="16"/>
        <v>0</v>
      </c>
      <c r="X9" s="3">
        <f t="shared" si="7"/>
        <v>0</v>
      </c>
      <c r="Y9" s="5">
        <f t="shared" si="17"/>
        <v>0</v>
      </c>
    </row>
    <row r="10" spans="1:25" x14ac:dyDescent="0.25">
      <c r="A10" s="6"/>
      <c r="B10" s="27"/>
      <c r="C10" s="25"/>
      <c r="D10" s="3">
        <f t="shared" si="8"/>
        <v>0</v>
      </c>
      <c r="E10" s="26"/>
      <c r="F10" s="5">
        <f t="shared" si="19"/>
        <v>0</v>
      </c>
      <c r="G10" s="2">
        <f t="shared" si="9"/>
        <v>4500</v>
      </c>
      <c r="I10" s="27">
        <f t="shared" si="1"/>
        <v>0</v>
      </c>
      <c r="J10" s="3">
        <f t="shared" si="10"/>
        <v>0</v>
      </c>
      <c r="K10" s="30">
        <f t="shared" si="11"/>
        <v>0</v>
      </c>
      <c r="L10" s="3">
        <f t="shared" si="2"/>
        <v>0</v>
      </c>
      <c r="M10" s="5">
        <f t="shared" si="12"/>
        <v>0</v>
      </c>
      <c r="N10" s="2"/>
      <c r="O10" s="27">
        <f t="shared" si="3"/>
        <v>0</v>
      </c>
      <c r="P10" s="3">
        <f t="shared" si="13"/>
        <v>0</v>
      </c>
      <c r="Q10" s="30">
        <f t="shared" si="14"/>
        <v>0</v>
      </c>
      <c r="R10" s="3">
        <f t="shared" si="4"/>
        <v>0</v>
      </c>
      <c r="S10" s="5">
        <f t="shared" si="15"/>
        <v>0</v>
      </c>
      <c r="T10" s="2"/>
      <c r="U10" s="31">
        <f t="shared" si="5"/>
        <v>0</v>
      </c>
      <c r="V10" s="3">
        <f t="shared" si="18"/>
        <v>0</v>
      </c>
      <c r="W10" s="3">
        <f t="shared" si="16"/>
        <v>0</v>
      </c>
      <c r="X10" s="3">
        <f t="shared" si="7"/>
        <v>0</v>
      </c>
      <c r="Y10" s="5">
        <f t="shared" si="17"/>
        <v>0</v>
      </c>
    </row>
    <row r="11" spans="1:25" x14ac:dyDescent="0.25">
      <c r="A11" s="6"/>
      <c r="B11" s="27"/>
      <c r="C11" s="25"/>
      <c r="D11" s="3">
        <f t="shared" si="8"/>
        <v>0</v>
      </c>
      <c r="E11" s="26"/>
      <c r="F11" s="5">
        <f t="shared" si="19"/>
        <v>0</v>
      </c>
      <c r="G11" s="2">
        <f t="shared" si="9"/>
        <v>4500</v>
      </c>
      <c r="I11" s="27">
        <f t="shared" si="1"/>
        <v>0</v>
      </c>
      <c r="J11" s="3">
        <f t="shared" si="10"/>
        <v>0</v>
      </c>
      <c r="K11" s="30">
        <f t="shared" si="11"/>
        <v>0</v>
      </c>
      <c r="L11" s="3">
        <f t="shared" si="2"/>
        <v>0</v>
      </c>
      <c r="M11" s="5">
        <f t="shared" si="12"/>
        <v>0</v>
      </c>
      <c r="N11" s="2"/>
      <c r="O11" s="27">
        <f t="shared" si="3"/>
        <v>0</v>
      </c>
      <c r="P11" s="3">
        <f t="shared" si="13"/>
        <v>0</v>
      </c>
      <c r="Q11" s="30">
        <f t="shared" si="14"/>
        <v>0</v>
      </c>
      <c r="R11" s="3">
        <f t="shared" si="4"/>
        <v>0</v>
      </c>
      <c r="S11" s="5">
        <f t="shared" si="15"/>
        <v>0</v>
      </c>
      <c r="T11" s="2"/>
      <c r="U11" s="31">
        <f t="shared" si="5"/>
        <v>0</v>
      </c>
      <c r="V11" s="3">
        <f t="shared" si="18"/>
        <v>0</v>
      </c>
      <c r="W11" s="3">
        <f t="shared" si="16"/>
        <v>0</v>
      </c>
      <c r="X11" s="3">
        <f t="shared" si="7"/>
        <v>0</v>
      </c>
      <c r="Y11" s="5">
        <f t="shared" si="17"/>
        <v>0</v>
      </c>
    </row>
    <row r="12" spans="1:25" x14ac:dyDescent="0.25">
      <c r="A12" s="6"/>
      <c r="B12" s="27"/>
      <c r="C12" s="25"/>
      <c r="D12" s="3">
        <f t="shared" si="8"/>
        <v>0</v>
      </c>
      <c r="E12" s="26"/>
      <c r="F12" s="5">
        <f t="shared" si="19"/>
        <v>0</v>
      </c>
      <c r="G12" s="2">
        <f t="shared" si="9"/>
        <v>4500</v>
      </c>
      <c r="I12" s="27">
        <f t="shared" si="1"/>
        <v>0</v>
      </c>
      <c r="J12" s="3">
        <f t="shared" si="10"/>
        <v>0</v>
      </c>
      <c r="K12" s="30">
        <f t="shared" si="11"/>
        <v>0</v>
      </c>
      <c r="L12" s="3">
        <f t="shared" si="2"/>
        <v>0</v>
      </c>
      <c r="M12" s="5">
        <f t="shared" si="12"/>
        <v>0</v>
      </c>
      <c r="N12" s="2"/>
      <c r="O12" s="27">
        <f t="shared" si="3"/>
        <v>0</v>
      </c>
      <c r="P12" s="3">
        <f t="shared" si="13"/>
        <v>0</v>
      </c>
      <c r="Q12" s="30">
        <f t="shared" si="14"/>
        <v>0</v>
      </c>
      <c r="R12" s="3">
        <f t="shared" si="4"/>
        <v>0</v>
      </c>
      <c r="S12" s="5">
        <f t="shared" si="15"/>
        <v>0</v>
      </c>
      <c r="T12" s="2"/>
      <c r="U12" s="31">
        <f t="shared" si="5"/>
        <v>0</v>
      </c>
      <c r="V12" s="3">
        <f t="shared" si="18"/>
        <v>0</v>
      </c>
      <c r="W12" s="3">
        <f t="shared" si="16"/>
        <v>0</v>
      </c>
      <c r="X12" s="3">
        <f t="shared" si="7"/>
        <v>0</v>
      </c>
      <c r="Y12" s="5">
        <f t="shared" si="17"/>
        <v>0</v>
      </c>
    </row>
    <row r="13" spans="1:25" x14ac:dyDescent="0.25">
      <c r="A13" s="6"/>
      <c r="B13" s="27"/>
      <c r="C13" s="25"/>
      <c r="D13" s="3">
        <f t="shared" si="8"/>
        <v>0</v>
      </c>
      <c r="E13" s="26"/>
      <c r="F13" s="5">
        <f t="shared" si="19"/>
        <v>0</v>
      </c>
      <c r="G13" s="2">
        <f t="shared" si="9"/>
        <v>4500</v>
      </c>
      <c r="I13" s="27">
        <f t="shared" si="1"/>
        <v>0</v>
      </c>
      <c r="J13" s="3">
        <f t="shared" si="10"/>
        <v>0</v>
      </c>
      <c r="K13" s="30">
        <f t="shared" si="11"/>
        <v>0</v>
      </c>
      <c r="L13" s="3">
        <f t="shared" si="2"/>
        <v>0</v>
      </c>
      <c r="M13" s="5">
        <f t="shared" si="12"/>
        <v>0</v>
      </c>
      <c r="N13" s="2"/>
      <c r="O13" s="27">
        <f t="shared" si="3"/>
        <v>0</v>
      </c>
      <c r="P13" s="3">
        <f t="shared" si="13"/>
        <v>0</v>
      </c>
      <c r="Q13" s="30">
        <f t="shared" si="14"/>
        <v>0</v>
      </c>
      <c r="R13" s="3">
        <f t="shared" si="4"/>
        <v>0</v>
      </c>
      <c r="S13" s="5">
        <f t="shared" si="15"/>
        <v>0</v>
      </c>
      <c r="T13" s="2"/>
      <c r="U13" s="31">
        <f t="shared" si="5"/>
        <v>0</v>
      </c>
      <c r="V13" s="3">
        <f t="shared" si="18"/>
        <v>0</v>
      </c>
      <c r="W13" s="3">
        <f t="shared" si="16"/>
        <v>0</v>
      </c>
      <c r="X13" s="3">
        <f t="shared" si="7"/>
        <v>0</v>
      </c>
      <c r="Y13" s="5">
        <f t="shared" si="17"/>
        <v>0</v>
      </c>
    </row>
    <row r="14" spans="1:25" x14ac:dyDescent="0.25">
      <c r="A14" s="6"/>
      <c r="B14" s="27"/>
      <c r="C14" s="25"/>
      <c r="D14" s="3">
        <f t="shared" si="8"/>
        <v>0</v>
      </c>
      <c r="E14" s="26"/>
      <c r="F14" s="5">
        <f t="shared" si="19"/>
        <v>0</v>
      </c>
      <c r="G14" s="2">
        <f t="shared" si="9"/>
        <v>4500</v>
      </c>
      <c r="I14" s="27">
        <f t="shared" si="1"/>
        <v>0</v>
      </c>
      <c r="J14" s="3">
        <f t="shared" si="10"/>
        <v>0</v>
      </c>
      <c r="K14" s="30">
        <f t="shared" si="11"/>
        <v>0</v>
      </c>
      <c r="L14" s="3">
        <f t="shared" si="2"/>
        <v>0</v>
      </c>
      <c r="M14" s="5">
        <f t="shared" si="12"/>
        <v>0</v>
      </c>
      <c r="N14" s="2"/>
      <c r="O14" s="27">
        <f t="shared" si="3"/>
        <v>0</v>
      </c>
      <c r="P14" s="3">
        <f t="shared" si="13"/>
        <v>0</v>
      </c>
      <c r="Q14" s="30">
        <f t="shared" si="14"/>
        <v>0</v>
      </c>
      <c r="R14" s="3">
        <f t="shared" si="4"/>
        <v>0</v>
      </c>
      <c r="S14" s="5">
        <f t="shared" si="15"/>
        <v>0</v>
      </c>
      <c r="T14" s="2"/>
      <c r="U14" s="31">
        <f t="shared" si="5"/>
        <v>0</v>
      </c>
      <c r="V14" s="3">
        <f t="shared" si="18"/>
        <v>0</v>
      </c>
      <c r="W14" s="3">
        <f t="shared" si="16"/>
        <v>0</v>
      </c>
      <c r="X14" s="3">
        <f t="shared" si="7"/>
        <v>0</v>
      </c>
      <c r="Y14" s="5">
        <f t="shared" si="17"/>
        <v>0</v>
      </c>
    </row>
    <row r="15" spans="1:25" x14ac:dyDescent="0.25">
      <c r="A15" s="6"/>
      <c r="B15" s="29"/>
      <c r="C15" s="25"/>
      <c r="D15" s="3">
        <f t="shared" si="8"/>
        <v>0</v>
      </c>
      <c r="E15" s="26"/>
      <c r="F15" s="5">
        <f t="shared" si="19"/>
        <v>0</v>
      </c>
      <c r="G15" s="2">
        <f t="shared" si="9"/>
        <v>4500</v>
      </c>
      <c r="I15" s="27">
        <f t="shared" si="1"/>
        <v>0</v>
      </c>
      <c r="J15" s="3">
        <f t="shared" si="10"/>
        <v>0</v>
      </c>
      <c r="K15" s="30">
        <f t="shared" si="11"/>
        <v>0</v>
      </c>
      <c r="L15" s="3">
        <f t="shared" si="2"/>
        <v>0</v>
      </c>
      <c r="M15" s="5">
        <f t="shared" si="12"/>
        <v>0</v>
      </c>
      <c r="N15" s="2"/>
      <c r="O15" s="27">
        <f t="shared" si="3"/>
        <v>0</v>
      </c>
      <c r="P15" s="3">
        <f t="shared" si="13"/>
        <v>0</v>
      </c>
      <c r="Q15" s="30">
        <f t="shared" si="14"/>
        <v>0</v>
      </c>
      <c r="R15" s="3">
        <f t="shared" si="4"/>
        <v>0</v>
      </c>
      <c r="S15" s="5">
        <f t="shared" si="15"/>
        <v>0</v>
      </c>
      <c r="T15" s="2"/>
      <c r="U15" s="31">
        <f t="shared" si="5"/>
        <v>0</v>
      </c>
      <c r="V15" s="3">
        <f t="shared" si="18"/>
        <v>0</v>
      </c>
      <c r="W15" s="3">
        <f t="shared" si="16"/>
        <v>0</v>
      </c>
      <c r="X15" s="3">
        <f t="shared" si="7"/>
        <v>0</v>
      </c>
      <c r="Y15" s="5">
        <f t="shared" si="17"/>
        <v>0</v>
      </c>
    </row>
    <row r="16" spans="1:25" x14ac:dyDescent="0.25">
      <c r="A16" s="6"/>
      <c r="B16" s="12"/>
      <c r="C16" s="11"/>
      <c r="D16" s="3"/>
      <c r="E16" s="7"/>
      <c r="F16" s="5"/>
      <c r="I16" s="8"/>
      <c r="J16" s="3"/>
      <c r="K16" s="3"/>
      <c r="L16" s="3"/>
      <c r="M16" s="5"/>
      <c r="N16" s="2"/>
      <c r="O16" s="8"/>
      <c r="P16" s="3"/>
      <c r="Q16" s="3"/>
      <c r="R16" s="3"/>
      <c r="S16" s="5"/>
      <c r="T16" s="2"/>
      <c r="U16" s="8"/>
      <c r="V16" s="3"/>
      <c r="W16" s="3"/>
      <c r="X16" s="3"/>
      <c r="Y16" s="5"/>
    </row>
    <row r="17" spans="2:25" ht="15.75" thickBot="1" x14ac:dyDescent="0.3">
      <c r="B17" s="32">
        <f>SUM(B2:B15)</f>
        <v>500</v>
      </c>
      <c r="C17" s="22">
        <f>SUM(C2:C15)</f>
        <v>1</v>
      </c>
      <c r="D17" s="23">
        <f>SUM(D2:D15)</f>
        <v>500</v>
      </c>
      <c r="E17" s="23"/>
      <c r="F17" s="24">
        <f>SUM(F2:F15)</f>
        <v>4500</v>
      </c>
      <c r="I17" s="32">
        <f>SUM(I2:I15)</f>
        <v>500</v>
      </c>
      <c r="J17" s="23">
        <f>SUM(J2:J15)</f>
        <v>458</v>
      </c>
      <c r="K17" s="23">
        <f>SUM(K2:K15)</f>
        <v>665</v>
      </c>
      <c r="L17" s="23">
        <f>SUM(L2:L15)</f>
        <v>5985</v>
      </c>
      <c r="M17" s="24">
        <f>SUM(M2:M15)</f>
        <v>5985</v>
      </c>
      <c r="N17" s="4"/>
      <c r="O17" s="32">
        <f t="shared" ref="O17" si="20">SUM(O2:O15)</f>
        <v>500</v>
      </c>
      <c r="P17" s="23">
        <f t="shared" ref="P17" si="21">SUM(P2:P15)</f>
        <v>545.85</v>
      </c>
      <c r="Q17" s="23">
        <f t="shared" ref="Q17" si="22">SUM(Q2:Q15)</f>
        <v>725.98050000000001</v>
      </c>
      <c r="R17" s="23">
        <f t="shared" ref="R17" si="23">SUM(R2:R15)</f>
        <v>6533.8244999999997</v>
      </c>
      <c r="S17" s="24">
        <f t="shared" ref="S17" si="24">SUM(S2:S15)</f>
        <v>6533.8244999999997</v>
      </c>
      <c r="T17" s="4"/>
      <c r="U17" s="32">
        <f t="shared" ref="U17" si="25">SUM(U2:U15)</f>
        <v>500</v>
      </c>
      <c r="V17" s="23">
        <f t="shared" ref="V17" si="26">SUM(V2:V15)</f>
        <v>376.1</v>
      </c>
      <c r="W17" s="23">
        <f t="shared" ref="W17" si="27">SUM(W2:W15)</f>
        <v>344.50760000000002</v>
      </c>
      <c r="X17" s="23">
        <f>SUM(X2:X15)</f>
        <v>4500</v>
      </c>
      <c r="Y17" s="24">
        <f t="shared" ref="Y17" si="28">SUM(Y2:Y15)</f>
        <v>4500</v>
      </c>
    </row>
    <row r="19" spans="2:25" x14ac:dyDescent="0.25">
      <c r="I19" s="33" t="s">
        <v>14</v>
      </c>
      <c r="J19" s="33"/>
      <c r="K19" s="33"/>
      <c r="L19" s="33"/>
      <c r="M19" s="33"/>
      <c r="O19" s="33" t="s">
        <v>12</v>
      </c>
      <c r="P19" s="33"/>
      <c r="Q19" s="33"/>
      <c r="R19" s="33"/>
      <c r="S19" s="33"/>
      <c r="U19" s="33" t="s">
        <v>13</v>
      </c>
      <c r="V19" s="33"/>
      <c r="W19" s="33"/>
      <c r="X19" s="33"/>
      <c r="Y19" s="33"/>
    </row>
  </sheetData>
  <sortState ref="A2:D138">
    <sortCondition ref="A2:A138"/>
  </sortState>
  <mergeCells count="3">
    <mergeCell ref="I19:M19"/>
    <mergeCell ref="O19:S19"/>
    <mergeCell ref="U19:Y19"/>
  </mergeCells>
  <phoneticPr fontId="0" type="noConversion"/>
  <printOptions horizontalCentered="1" verticalCentered="1" gridLines="1"/>
  <pageMargins left="0.39370078740157483" right="0.39370078740157483" top="0.39370078740157483" bottom="0.39370078740157483" header="0.31496062992125984" footer="0.31496062992125984"/>
  <pageSetup paperSize="8" scale="65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Francisca Cano Fernàndez</cp:lastModifiedBy>
  <cp:lastPrinted>2015-01-28T15:27:02Z</cp:lastPrinted>
  <dcterms:created xsi:type="dcterms:W3CDTF">2011-03-29T16:10:33Z</dcterms:created>
  <dcterms:modified xsi:type="dcterms:W3CDTF">2016-10-17T09:19:31Z</dcterms:modified>
</cp:coreProperties>
</file>